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/>
  <mc:AlternateContent xmlns:mc="http://schemas.openxmlformats.org/markup-compatibility/2006">
    <mc:Choice Requires="x15">
      <x15ac:absPath xmlns:x15ac="http://schemas.microsoft.com/office/spreadsheetml/2010/11/ac" url="C:\Users\ekhar\Desktop\"/>
    </mc:Choice>
  </mc:AlternateContent>
  <xr:revisionPtr revIDLastSave="0" documentId="8_{2E250178-B5BF-4591-A0E7-179DEFA026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  <sheet name="Лист2" sheetId="2" state="hidden" r:id="rId2"/>
  </sheets>
  <definedNames>
    <definedName name="_xlnm.Print_Area" localSheetId="0">Лист1!$A$1:$H$32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6" i="1"/>
  <c r="C23" i="1"/>
  <c r="C22" i="1"/>
  <c r="E21" i="1"/>
  <c r="E22" i="1"/>
  <c r="G22" i="1"/>
  <c r="G21" i="1"/>
  <c r="C21" i="1"/>
  <c r="E20" i="1"/>
  <c r="E19" i="1"/>
  <c r="G12" i="1"/>
  <c r="E12" i="1"/>
  <c r="E13" i="1"/>
</calcChain>
</file>

<file path=xl/sharedStrings.xml><?xml version="1.0" encoding="utf-8"?>
<sst xmlns="http://schemas.openxmlformats.org/spreadsheetml/2006/main" count="147" uniqueCount="103">
  <si>
    <t>Опросный лист ООО "Комбит Про" на радарные уровнемеры для измерения жидких/сыпучих продуктов
Телефон +7 (499) 922-40-10; факс +7 (499) 922-40-20; Почта: info@kombit.ru</t>
  </si>
  <si>
    <t>1. Данные о заказчике</t>
  </si>
  <si>
    <t>Наименование проекта/объекта</t>
  </si>
  <si>
    <t>Укажите наименование проекта/объекта</t>
  </si>
  <si>
    <t>Позиция по проекту/обозначение</t>
  </si>
  <si>
    <t>Укажите позицию по проекту/обозначение</t>
  </si>
  <si>
    <t>Заказчик</t>
  </si>
  <si>
    <t>Укажите заказчика</t>
  </si>
  <si>
    <t>Эксплуатирующая организация</t>
  </si>
  <si>
    <t>Укажите название эксплуатирующей организации</t>
  </si>
  <si>
    <t xml:space="preserve">Контактное лицо </t>
  </si>
  <si>
    <t>Укажите контактное лицо (ФИО, должность, телефон, e-mail)</t>
  </si>
  <si>
    <t>2. Измеряемая среда и условия эксплуатации</t>
  </si>
  <si>
    <t>Тип продукта</t>
  </si>
  <si>
    <t>Выберите из выпадающего списка</t>
  </si>
  <si>
    <t>Укажите ДРУГОЙ тип продукта/УТОЧНИТЕ</t>
  </si>
  <si>
    <t>Температура окр. среды, °C</t>
  </si>
  <si>
    <t>Укажите min температуру окружающей среды</t>
  </si>
  <si>
    <t>°C</t>
  </si>
  <si>
    <t>Укажите max температуру окружающей среды</t>
  </si>
  <si>
    <t>Температура продукта, °C</t>
  </si>
  <si>
    <t>Укажите min температуру продукта</t>
  </si>
  <si>
    <t>Укажите max температуру продукта</t>
  </si>
  <si>
    <t>Давление в ёмкости, кПа</t>
  </si>
  <si>
    <t>кПа</t>
  </si>
  <si>
    <t>Взрывозащита</t>
  </si>
  <si>
    <t>Характеристика рабочей среды</t>
  </si>
  <si>
    <t>3. Конструктивные особенности ёмкости/хранилища</t>
  </si>
  <si>
    <t>Тип ёмкости/хранилища</t>
  </si>
  <si>
    <t>Укажите ДРУГОЙ тип/УТОЧНИТЕ</t>
  </si>
  <si>
    <t>Высота ёмкости</t>
  </si>
  <si>
    <t>Укажите высоту ёмкости/хранилища, включая патрубок (в случае открытого хранилища укажите высоту установки уровнемера)</t>
  </si>
  <si>
    <t>мм</t>
  </si>
  <si>
    <t>Минимальный/максимальный уровень продукта</t>
  </si>
  <si>
    <t>Укажитие min уровень продукта</t>
  </si>
  <si>
    <t>Укажитие max уровень продукта</t>
  </si>
  <si>
    <t>Материал хранилища</t>
  </si>
  <si>
    <t xml:space="preserve">Препятствия в зоне действия измерительного луча </t>
  </si>
  <si>
    <t>Патрубок для установки уровнемера</t>
  </si>
  <si>
    <t>Нет</t>
  </si>
  <si>
    <t>Измерительная труба/байпасная колонка для установки уровнемера</t>
  </si>
  <si>
    <t>Другой способ установки уровнемера</t>
  </si>
  <si>
    <t>4. Точностные характеристики и комплектация</t>
  </si>
  <si>
    <t>Требуемая погрешность, мм</t>
  </si>
  <si>
    <t>Тип выходного сигнала</t>
  </si>
  <si>
    <t>Напряжение питания, В</t>
  </si>
  <si>
    <t>5. Работы и дополнительная информация</t>
  </si>
  <si>
    <t>Дополнительная информация (*Приложите эскиз ёмкости/хранилища, по возможности)</t>
  </si>
  <si>
    <t>Укажите дополнительную информацию</t>
  </si>
  <si>
    <t>Нефть</t>
  </si>
  <si>
    <t>Нефтепродукт</t>
  </si>
  <si>
    <t>Газовый конденсат</t>
  </si>
  <si>
    <t>Кислота</t>
  </si>
  <si>
    <t>Щелочь</t>
  </si>
  <si>
    <t>Спирт</t>
  </si>
  <si>
    <t>Вода</t>
  </si>
  <si>
    <t>Ацетон</t>
  </si>
  <si>
    <t>Пищевые продукты</t>
  </si>
  <si>
    <t>Зерно</t>
  </si>
  <si>
    <t>Мука</t>
  </si>
  <si>
    <t>Комбикорм</t>
  </si>
  <si>
    <t>Цемент</t>
  </si>
  <si>
    <t>Песок</t>
  </si>
  <si>
    <t>Щебень</t>
  </si>
  <si>
    <t>Уголь</t>
  </si>
  <si>
    <t>Минеральные удобрения</t>
  </si>
  <si>
    <t>Другое</t>
  </si>
  <si>
    <t>Атмосферное</t>
  </si>
  <si>
    <t>Разрежение/Избыточное</t>
  </si>
  <si>
    <t>РВС</t>
  </si>
  <si>
    <t>РВСП</t>
  </si>
  <si>
    <t>РВСПК</t>
  </si>
  <si>
    <t>Горизонтальный</t>
  </si>
  <si>
    <t>Силос</t>
  </si>
  <si>
    <t>Бункер</t>
  </si>
  <si>
    <t>Закрытое хранилище</t>
  </si>
  <si>
    <t>Открытое хранилище</t>
  </si>
  <si>
    <t>Да</t>
  </si>
  <si>
    <t>Сталь</t>
  </si>
  <si>
    <t>Бетон</t>
  </si>
  <si>
    <t>Ж/Б</t>
  </si>
  <si>
    <t>Композитный материал</t>
  </si>
  <si>
    <t>Другой</t>
  </si>
  <si>
    <t>4-20 мА</t>
  </si>
  <si>
    <t>HART</t>
  </si>
  <si>
    <t>RS-485 (Modbus RTU)</t>
  </si>
  <si>
    <t xml:space="preserve"> =24</t>
  </si>
  <si>
    <t>~220</t>
  </si>
  <si>
    <t>±1</t>
  </si>
  <si>
    <t>±2</t>
  </si>
  <si>
    <t>±3</t>
  </si>
  <si>
    <t>±4</t>
  </si>
  <si>
    <t>±5</t>
  </si>
  <si>
    <t>Другая</t>
  </si>
  <si>
    <t>Да (Внутр. диаметр; Длина; Материал, доп. Информация)</t>
  </si>
  <si>
    <t>Под броню</t>
  </si>
  <si>
    <t>Под металлорукав</t>
  </si>
  <si>
    <t>Под трубу</t>
  </si>
  <si>
    <t xml:space="preserve">Фланцевое </t>
  </si>
  <si>
    <t>Резьбовое</t>
  </si>
  <si>
    <t>Цилиндрическая</t>
  </si>
  <si>
    <t>Квадратная</t>
  </si>
  <si>
    <t>Прямоугольная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</si>
</sst>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4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1943100</xdr:colOff>
          <xdr:row>26</xdr:row>
          <xdr:rowOff>6350</xdr:rowOff>
        </xdr:from>
        <xdr:to>
          <xdr:col>3</xdr:col>
          <xdr:colOff>387350</xdr:colOff>
          <xdr:row>27</xdr:row>
          <xdr:rowOff>6350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882650</xdr:colOff>
          <xdr:row>26</xdr:row>
          <xdr:rowOff>0</xdr:rowOff>
        </xdr:from>
        <xdr:to>
          <xdr:col>2</xdr:col>
          <xdr:colOff>596900</xdr:colOff>
          <xdr:row>27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RS-485 Modbus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26</xdr:row>
          <xdr:rowOff>6350</xdr:rowOff>
        </xdr:from>
        <xdr:to>
          <xdr:col>6</xdr:col>
          <xdr:colOff>476250</xdr:colOff>
          <xdr:row>26</xdr:row>
          <xdr:rowOff>279400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4-20 мА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508000</xdr:colOff>
          <xdr:row>30</xdr:row>
          <xdr:rowOff>44450</xdr:rowOff>
        </xdr:from>
        <xdr:to>
          <xdr:col>2</xdr:col>
          <xdr:colOff>1149350</xdr:colOff>
          <xdr:row>30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Шеф-монтажные работы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30</xdr:row>
          <xdr:rowOff>31750</xdr:rowOff>
        </xdr:from>
        <xdr:to>
          <xdr:col>5</xdr:col>
          <xdr:colOff>171450</xdr:colOff>
          <xdr:row>30</xdr:row>
          <xdr:rowOff>228600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Пуско-наладочные работы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698500</xdr:colOff>
          <xdr:row>27</xdr:row>
          <xdr:rowOff>419100</xdr:rowOff>
        </xdr:from>
        <xdr:to>
          <xdr:col>3</xdr:col>
          <xdr:colOff>469900</xdr:colOff>
          <xdr:row>29</xdr:row>
          <xdr:rowOff>12700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Релейные выходы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1695450</xdr:colOff>
          <xdr:row>28</xdr:row>
          <xdr:rowOff>6350</xdr:rowOff>
        </xdr:from>
        <xdr:to>
          <xdr:col>1</xdr:col>
          <xdr:colOff>1428750</xdr:colOff>
          <xdr:row>29</xdr:row>
          <xdr:rowOff>12700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Беспроводной интерфейс (Bluetooth)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501650</xdr:colOff>
          <xdr:row>28</xdr:row>
          <xdr:rowOff>12700</xdr:rowOff>
        </xdr:from>
        <xdr:to>
          <xdr:col>6</xdr:col>
          <xdr:colOff>482600</xdr:colOff>
          <xdr:row>29</xdr:row>
          <xdr:rowOff>6350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Местная индикация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8</xdr:row>
          <xdr:rowOff>184150</xdr:rowOff>
        </xdr:from>
        <xdr:to>
          <xdr:col>1</xdr:col>
          <xdr:colOff>1123950</xdr:colOff>
          <xdr:row>8</xdr:row>
          <xdr:rowOff>355600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Сыпучий продукт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8</xdr:row>
          <xdr:rowOff>6350</xdr:rowOff>
        </xdr:from>
        <xdr:to>
          <xdr:col>1</xdr:col>
          <xdr:colOff>1193800</xdr:colOff>
          <xdr:row>8</xdr:row>
          <xdr:rowOff>203200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Жидкость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13</xdr:row>
          <xdr:rowOff>25400</xdr:rowOff>
        </xdr:from>
        <xdr:to>
          <xdr:col>4</xdr:col>
          <xdr:colOff>1003300</xdr:colOff>
          <xdr:row>13</xdr:row>
          <xdr:rowOff>196850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Тенденция к налипанию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13</xdr:row>
          <xdr:rowOff>6350</xdr:rowOff>
        </xdr:from>
        <xdr:to>
          <xdr:col>2</xdr:col>
          <xdr:colOff>730250</xdr:colOff>
          <xdr:row>13</xdr:row>
          <xdr:rowOff>196850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Коррозионная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13</xdr:row>
          <xdr:rowOff>190500</xdr:rowOff>
        </xdr:from>
        <xdr:to>
          <xdr:col>4</xdr:col>
          <xdr:colOff>1003300</xdr:colOff>
          <xdr:row>14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Плотная пена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13</xdr:row>
          <xdr:rowOff>171450</xdr:rowOff>
        </xdr:from>
        <xdr:to>
          <xdr:col>2</xdr:col>
          <xdr:colOff>730250</xdr:colOff>
          <xdr:row>14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Легкая пена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13</xdr:row>
          <xdr:rowOff>25400</xdr:rowOff>
        </xdr:from>
        <xdr:to>
          <xdr:col>7</xdr:col>
          <xdr:colOff>292100</xdr:colOff>
          <xdr:row>13</xdr:row>
          <xdr:rowOff>196850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Пыле/туманообразование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13</xdr:row>
          <xdr:rowOff>190500</xdr:rowOff>
        </xdr:from>
        <xdr:to>
          <xdr:col>7</xdr:col>
          <xdr:colOff>292100</xdr:colOff>
          <xdr:row>14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Агрессивная среда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23</xdr:row>
          <xdr:rowOff>12700</xdr:rowOff>
        </xdr:from>
        <xdr:to>
          <xdr:col>3</xdr:col>
          <xdr:colOff>482600</xdr:colOff>
          <xdr:row>23</xdr:row>
          <xdr:rowOff>228600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Источники волнения поверхности продукта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95</xdr:row>
      <xdr:rowOff>0</xdr:rowOff>
    </xdr:from>
    <xdr:to>
      <xdr:col>4</xdr:col>
      <xdr:colOff>194236</xdr:colOff>
      <xdr:row>99</xdr:row>
      <xdr:rowOff>78000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25BECCB-FB96-3801-C307-69E7EB041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7742647"/>
          <a:ext cx="3048000" cy="825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A32"/>
  <sheetViews>
    <sheetView tabSelected="1" view="pageBreakPreview" zoomScale="70" zoomScaleNormal="85" zoomScaleSheetLayoutView="70" workbookViewId="0">
      <selection activeCell="K6" sqref="K6"/>
    </sheetView>
  </sheetViews>
  <sheetFormatPr defaultRowHeight="14.45"/>
  <cols>
    <col min="1" max="1" width="35.5703125" style="1" customWidth="1"/>
    <col min="2" max="2" width="22" style="1" customWidth="1"/>
    <col min="3" max="3" width="34.28515625" style="1" customWidth="1"/>
    <col min="4" max="4" width="7.7109375" style="1" customWidth="1"/>
    <col min="5" max="5" width="25.85546875" style="1" customWidth="1"/>
    <col min="6" max="6" width="5.28515625" style="1" customWidth="1"/>
    <col min="7" max="7" width="21.42578125" style="1" customWidth="1"/>
    <col min="8" max="8" width="7.140625" style="2" customWidth="1"/>
    <col min="18" max="18" width="4.42578125" customWidth="1"/>
    <col min="22" max="22" width="8.7109375" customWidth="1"/>
    <col min="26" max="26" width="9.28515625" customWidth="1"/>
    <col min="27" max="27" width="5.85546875" style="2" customWidth="1"/>
  </cols>
  <sheetData>
    <row r="1" spans="1:8" ht="42.95" customHeight="1">
      <c r="A1" s="30" t="s">
        <v>0</v>
      </c>
      <c r="B1" s="31"/>
      <c r="C1" s="31"/>
      <c r="D1" s="31"/>
      <c r="E1" s="31"/>
      <c r="F1" s="31"/>
      <c r="G1" s="31"/>
      <c r="H1" s="31"/>
    </row>
    <row r="2" spans="1:8" ht="20.100000000000001" customHeight="1">
      <c r="A2" s="27" t="s">
        <v>1</v>
      </c>
      <c r="B2" s="28"/>
      <c r="C2" s="28"/>
      <c r="D2" s="28"/>
      <c r="E2" s="28"/>
      <c r="F2" s="28"/>
      <c r="G2" s="28"/>
      <c r="H2" s="29"/>
    </row>
    <row r="3" spans="1:8" ht="20.100000000000001" customHeight="1">
      <c r="A3" s="3" t="s">
        <v>2</v>
      </c>
      <c r="B3" s="19" t="s">
        <v>3</v>
      </c>
      <c r="C3" s="20"/>
      <c r="D3" s="20"/>
      <c r="E3" s="20"/>
      <c r="F3" s="20"/>
      <c r="G3" s="20"/>
      <c r="H3" s="21"/>
    </row>
    <row r="4" spans="1:8" ht="20.100000000000001" customHeight="1">
      <c r="A4" s="3" t="s">
        <v>4</v>
      </c>
      <c r="B4" s="19" t="s">
        <v>5</v>
      </c>
      <c r="C4" s="20"/>
      <c r="D4" s="20"/>
      <c r="E4" s="20"/>
      <c r="F4" s="20"/>
      <c r="G4" s="20"/>
      <c r="H4" s="21"/>
    </row>
    <row r="5" spans="1:8" ht="20.100000000000001" customHeight="1">
      <c r="A5" s="3" t="s">
        <v>6</v>
      </c>
      <c r="B5" s="19" t="s">
        <v>7</v>
      </c>
      <c r="C5" s="20"/>
      <c r="D5" s="20"/>
      <c r="E5" s="20"/>
      <c r="F5" s="20"/>
      <c r="G5" s="20"/>
      <c r="H5" s="21"/>
    </row>
    <row r="6" spans="1:8" ht="20.100000000000001" customHeight="1">
      <c r="A6" s="3" t="s">
        <v>8</v>
      </c>
      <c r="B6" s="19" t="s">
        <v>9</v>
      </c>
      <c r="C6" s="20"/>
      <c r="D6" s="20"/>
      <c r="E6" s="20"/>
      <c r="F6" s="20"/>
      <c r="G6" s="20"/>
      <c r="H6" s="21"/>
    </row>
    <row r="7" spans="1:8" ht="20.100000000000001" customHeight="1">
      <c r="A7" s="3" t="s">
        <v>10</v>
      </c>
      <c r="B7" s="19" t="s">
        <v>11</v>
      </c>
      <c r="C7" s="20"/>
      <c r="D7" s="20"/>
      <c r="E7" s="20"/>
      <c r="F7" s="20"/>
      <c r="G7" s="20"/>
      <c r="H7" s="21"/>
    </row>
    <row r="8" spans="1:8" ht="20.100000000000001" customHeight="1">
      <c r="A8" s="22" t="s">
        <v>12</v>
      </c>
      <c r="B8" s="23"/>
      <c r="C8" s="23"/>
      <c r="D8" s="23"/>
      <c r="E8" s="23"/>
      <c r="F8" s="23"/>
      <c r="G8" s="23"/>
      <c r="H8" s="24"/>
    </row>
    <row r="9" spans="1:8" ht="29.1" customHeight="1">
      <c r="A9" s="3" t="s">
        <v>13</v>
      </c>
      <c r="B9" s="7"/>
      <c r="C9" s="12" t="s">
        <v>14</v>
      </c>
      <c r="D9" s="4"/>
      <c r="E9" s="25" t="s">
        <v>15</v>
      </c>
      <c r="F9" s="25"/>
      <c r="G9" s="25"/>
      <c r="H9" s="25"/>
    </row>
    <row r="10" spans="1:8" ht="29.1" customHeight="1">
      <c r="A10" s="3" t="s">
        <v>16</v>
      </c>
      <c r="B10" s="14" t="s">
        <v>17</v>
      </c>
      <c r="C10" s="16"/>
      <c r="D10" s="3" t="s">
        <v>18</v>
      </c>
      <c r="E10" s="14" t="s">
        <v>19</v>
      </c>
      <c r="F10" s="15"/>
      <c r="G10" s="16"/>
      <c r="H10" s="3" t="s">
        <v>18</v>
      </c>
    </row>
    <row r="11" spans="1:8" ht="29.1" customHeight="1">
      <c r="A11" s="3" t="s">
        <v>20</v>
      </c>
      <c r="B11" s="14" t="s">
        <v>21</v>
      </c>
      <c r="C11" s="16"/>
      <c r="D11" s="3" t="s">
        <v>18</v>
      </c>
      <c r="E11" s="14" t="s">
        <v>22</v>
      </c>
      <c r="F11" s="15"/>
      <c r="G11" s="16"/>
      <c r="H11" s="3" t="s">
        <v>18</v>
      </c>
    </row>
    <row r="12" spans="1:8" ht="26.1" customHeight="1">
      <c r="A12" s="3" t="s">
        <v>23</v>
      </c>
      <c r="B12" s="17" t="s">
        <v>14</v>
      </c>
      <c r="C12" s="18"/>
      <c r="D12" s="3"/>
      <c r="E12" s="10" t="str">
        <f>IF(B12="Разрежение/Избыточное", "Укажите min", "-")</f>
        <v>-</v>
      </c>
      <c r="F12" s="3" t="s">
        <v>24</v>
      </c>
      <c r="G12" s="11" t="str">
        <f>IF(B12="Разрежение/Избыточное", "Укажите max", "-")</f>
        <v>-</v>
      </c>
      <c r="H12" s="3" t="s">
        <v>24</v>
      </c>
    </row>
    <row r="13" spans="1:8" ht="29.1" customHeight="1">
      <c r="A13" s="3" t="s">
        <v>25</v>
      </c>
      <c r="B13" s="17" t="s">
        <v>14</v>
      </c>
      <c r="C13" s="18"/>
      <c r="D13" s="4"/>
      <c r="E13" s="26" t="str">
        <f>IF(B13="Да", "Укажите требования к взрывозащите", "-")</f>
        <v>-</v>
      </c>
      <c r="F13" s="26"/>
      <c r="G13" s="26"/>
      <c r="H13" s="26"/>
    </row>
    <row r="14" spans="1:8" ht="29.1" customHeight="1">
      <c r="A14" s="3" t="s">
        <v>26</v>
      </c>
      <c r="B14" s="14"/>
      <c r="C14" s="15"/>
      <c r="D14" s="15"/>
      <c r="E14" s="15"/>
      <c r="F14" s="15"/>
      <c r="G14" s="15"/>
      <c r="H14" s="16"/>
    </row>
    <row r="15" spans="1:8" ht="20.100000000000001" customHeight="1">
      <c r="A15" s="22" t="s">
        <v>27</v>
      </c>
      <c r="B15" s="23"/>
      <c r="C15" s="23"/>
      <c r="D15" s="23"/>
      <c r="E15" s="23"/>
      <c r="F15" s="23"/>
      <c r="G15" s="23"/>
      <c r="H15" s="24"/>
    </row>
    <row r="16" spans="1:8" ht="30.95" customHeight="1">
      <c r="A16" s="3" t="s">
        <v>28</v>
      </c>
      <c r="B16" s="17" t="s">
        <v>14</v>
      </c>
      <c r="C16" s="18"/>
      <c r="D16" s="4"/>
      <c r="E16" s="26" t="s">
        <v>29</v>
      </c>
      <c r="F16" s="26"/>
      <c r="G16" s="26"/>
      <c r="H16" s="26"/>
    </row>
    <row r="17" spans="1:15" ht="30.95" customHeight="1">
      <c r="A17" s="3" t="s">
        <v>30</v>
      </c>
      <c r="B17" s="14" t="s">
        <v>31</v>
      </c>
      <c r="C17" s="15"/>
      <c r="D17" s="15"/>
      <c r="E17" s="15"/>
      <c r="F17" s="15"/>
      <c r="G17" s="16"/>
      <c r="H17" s="3" t="s">
        <v>32</v>
      </c>
      <c r="J17" s="9"/>
    </row>
    <row r="18" spans="1:15" ht="30.95" customHeight="1">
      <c r="A18" s="3" t="s">
        <v>33</v>
      </c>
      <c r="B18" s="14" t="s">
        <v>34</v>
      </c>
      <c r="C18" s="16"/>
      <c r="D18" s="3" t="s">
        <v>32</v>
      </c>
      <c r="E18" s="14" t="s">
        <v>35</v>
      </c>
      <c r="F18" s="15"/>
      <c r="G18" s="16"/>
      <c r="H18" s="3" t="s">
        <v>32</v>
      </c>
    </row>
    <row r="19" spans="1:15" ht="30.95" customHeight="1">
      <c r="A19" s="3" t="s">
        <v>36</v>
      </c>
      <c r="B19" s="17" t="s">
        <v>14</v>
      </c>
      <c r="C19" s="18"/>
      <c r="D19" s="5"/>
      <c r="E19" s="14" t="str">
        <f>IF(B19="Другой", "Укажите ДРУГОЙ материал хранилища/УТОЧНИТЕ", "-")</f>
        <v>-</v>
      </c>
      <c r="F19" s="15"/>
      <c r="G19" s="15"/>
      <c r="H19" s="16"/>
    </row>
    <row r="20" spans="1:15" ht="30.95" customHeight="1">
      <c r="A20" s="3" t="s">
        <v>37</v>
      </c>
      <c r="B20" s="17" t="s">
        <v>14</v>
      </c>
      <c r="C20" s="18"/>
      <c r="D20" s="5"/>
      <c r="E20" s="14" t="str">
        <f>IF(B20="Да", "Укажите препятствия в зоне действия измерительного луча (трубы, лестницы, балки, арматура, датчики и др.)", "-")</f>
        <v>-</v>
      </c>
      <c r="F20" s="15"/>
      <c r="G20" s="15"/>
      <c r="H20" s="16"/>
    </row>
    <row r="21" spans="1:15" ht="30.95" customHeight="1">
      <c r="A21" s="3" t="s">
        <v>38</v>
      </c>
      <c r="B21" s="6" t="s">
        <v>39</v>
      </c>
      <c r="C21" s="13" t="str">
        <f>IF(B21="Да", "Укажите Ду", "-")</f>
        <v>-</v>
      </c>
      <c r="D21" s="3" t="s">
        <v>32</v>
      </c>
      <c r="E21" s="13" t="str">
        <f>IF(B21="Да", "Укажите длину", "-")</f>
        <v>-</v>
      </c>
      <c r="F21" s="3" t="s">
        <v>32</v>
      </c>
      <c r="G21" s="26" t="str">
        <f>IF(B21="Да", "Укажите доп. инфорацию", "-")</f>
        <v>-</v>
      </c>
      <c r="H21" s="26"/>
    </row>
    <row r="22" spans="1:15" ht="30.95" customHeight="1">
      <c r="A22" s="3" t="s">
        <v>40</v>
      </c>
      <c r="B22" s="6" t="s">
        <v>39</v>
      </c>
      <c r="C22" s="13" t="str">
        <f>IF(B22="Да", "Укажите Ду", "-")</f>
        <v>-</v>
      </c>
      <c r="D22" s="3" t="s">
        <v>32</v>
      </c>
      <c r="E22" s="13" t="str">
        <f>IF(B22="Да", "Укажите длину", "-")</f>
        <v>-</v>
      </c>
      <c r="F22" s="3" t="s">
        <v>32</v>
      </c>
      <c r="G22" s="26" t="str">
        <f>IF(B22="Да", "Укажите доп. инфорацию", "-")</f>
        <v>-</v>
      </c>
      <c r="H22" s="26"/>
    </row>
    <row r="23" spans="1:15" ht="30.95" customHeight="1">
      <c r="A23" s="3" t="s">
        <v>41</v>
      </c>
      <c r="B23" s="6" t="s">
        <v>39</v>
      </c>
      <c r="C23" s="14" t="str">
        <f>IF(B23="Да", "Укажите способ установки", "-")</f>
        <v>-</v>
      </c>
      <c r="D23" s="15"/>
      <c r="E23" s="15"/>
      <c r="F23" s="15"/>
      <c r="G23" s="15"/>
      <c r="H23" s="16"/>
      <c r="K23" s="32"/>
      <c r="L23" s="32"/>
      <c r="M23" s="32"/>
      <c r="N23" s="32"/>
      <c r="O23" s="32"/>
    </row>
    <row r="24" spans="1:15" ht="20.100000000000001" customHeight="1">
      <c r="A24" s="15"/>
      <c r="B24" s="15"/>
      <c r="C24" s="15"/>
      <c r="D24" s="15"/>
      <c r="E24" s="15"/>
      <c r="F24" s="15"/>
      <c r="G24" s="15"/>
      <c r="H24" s="15"/>
    </row>
    <row r="25" spans="1:15" ht="20.100000000000001" customHeight="1">
      <c r="A25" s="22" t="s">
        <v>42</v>
      </c>
      <c r="B25" s="23"/>
      <c r="C25" s="23"/>
      <c r="D25" s="23"/>
      <c r="E25" s="23"/>
      <c r="F25" s="23"/>
      <c r="G25" s="23"/>
      <c r="H25" s="24"/>
    </row>
    <row r="26" spans="1:15" ht="22.5" customHeight="1">
      <c r="A26" s="3" t="s">
        <v>43</v>
      </c>
      <c r="B26" s="17" t="s">
        <v>14</v>
      </c>
      <c r="C26" s="18"/>
      <c r="D26" s="5"/>
      <c r="E26" s="14" t="str">
        <f>IF(B26="ДРУГАЯ","Укажите ДРУГУЮ погрешность","-")</f>
        <v>-</v>
      </c>
      <c r="F26" s="15"/>
      <c r="G26" s="15"/>
      <c r="H26" s="16"/>
    </row>
    <row r="27" spans="1:15" ht="22.5" customHeight="1">
      <c r="A27" s="3" t="s">
        <v>44</v>
      </c>
      <c r="B27" s="14"/>
      <c r="C27" s="15"/>
      <c r="D27" s="15"/>
      <c r="E27" s="15"/>
      <c r="F27" s="15"/>
      <c r="G27" s="15"/>
      <c r="H27" s="16"/>
    </row>
    <row r="28" spans="1:15" ht="22.5" customHeight="1">
      <c r="A28" s="3" t="s">
        <v>45</v>
      </c>
      <c r="B28" s="17" t="s">
        <v>14</v>
      </c>
      <c r="C28" s="18"/>
      <c r="D28" s="5"/>
      <c r="E28" s="14" t="str">
        <f>IF(B28="Другое","Укажите ДРУГОЕ напряжение","-")</f>
        <v>-</v>
      </c>
      <c r="F28" s="15"/>
      <c r="G28" s="15"/>
      <c r="H28" s="16"/>
    </row>
    <row r="29" spans="1:15" ht="20.100000000000001" customHeight="1">
      <c r="A29" s="14"/>
      <c r="B29" s="15"/>
      <c r="C29" s="15"/>
      <c r="D29" s="15"/>
      <c r="E29" s="15"/>
      <c r="F29" s="15"/>
      <c r="G29" s="15"/>
      <c r="H29" s="16"/>
    </row>
    <row r="30" spans="1:15" ht="20.100000000000001" customHeight="1">
      <c r="A30" s="36" t="s">
        <v>46</v>
      </c>
      <c r="B30" s="36"/>
      <c r="C30" s="36"/>
      <c r="D30" s="36"/>
      <c r="E30" s="36"/>
      <c r="F30" s="36"/>
      <c r="G30" s="36"/>
      <c r="H30" s="36"/>
    </row>
    <row r="31" spans="1:15" ht="20.100000000000001" customHeight="1">
      <c r="A31" s="14"/>
      <c r="B31" s="15"/>
      <c r="C31" s="15"/>
      <c r="D31" s="15"/>
      <c r="E31" s="15"/>
      <c r="F31" s="15"/>
      <c r="G31" s="15"/>
      <c r="H31" s="16"/>
    </row>
    <row r="32" spans="1:15" ht="42.95" customHeight="1">
      <c r="A32" s="8" t="s">
        <v>47</v>
      </c>
      <c r="B32" s="33" t="s">
        <v>48</v>
      </c>
      <c r="C32" s="34"/>
      <c r="D32" s="34"/>
      <c r="E32" s="34"/>
      <c r="F32" s="34"/>
      <c r="G32" s="34"/>
      <c r="H32" s="35"/>
    </row>
  </sheetData>
  <mergeCells count="42">
    <mergeCell ref="K23:O23"/>
    <mergeCell ref="B32:H32"/>
    <mergeCell ref="B10:C10"/>
    <mergeCell ref="B11:C11"/>
    <mergeCell ref="B12:C12"/>
    <mergeCell ref="E10:G10"/>
    <mergeCell ref="E11:G11"/>
    <mergeCell ref="E18:G18"/>
    <mergeCell ref="A29:H29"/>
    <mergeCell ref="A30:H30"/>
    <mergeCell ref="A31:H31"/>
    <mergeCell ref="A25:H25"/>
    <mergeCell ref="B27:H27"/>
    <mergeCell ref="B18:C18"/>
    <mergeCell ref="G21:H21"/>
    <mergeCell ref="G22:H22"/>
    <mergeCell ref="A2:H2"/>
    <mergeCell ref="B3:H3"/>
    <mergeCell ref="B4:H4"/>
    <mergeCell ref="B5:H5"/>
    <mergeCell ref="A1:H1"/>
    <mergeCell ref="B6:H6"/>
    <mergeCell ref="B7:H7"/>
    <mergeCell ref="A8:H8"/>
    <mergeCell ref="B17:G17"/>
    <mergeCell ref="A15:H15"/>
    <mergeCell ref="E9:H9"/>
    <mergeCell ref="B13:C13"/>
    <mergeCell ref="E13:H13"/>
    <mergeCell ref="B14:H14"/>
    <mergeCell ref="B16:C16"/>
    <mergeCell ref="E16:H16"/>
    <mergeCell ref="E19:H19"/>
    <mergeCell ref="B19:C19"/>
    <mergeCell ref="B20:C20"/>
    <mergeCell ref="E20:H20"/>
    <mergeCell ref="B28:C28"/>
    <mergeCell ref="E28:H28"/>
    <mergeCell ref="C23:H23"/>
    <mergeCell ref="A24:H24"/>
    <mergeCell ref="B26:C26"/>
    <mergeCell ref="E26:H26"/>
  </mergeCells>
  <phoneticPr fontId="2" type="noConversion"/>
  <pageMargins left="0.25" right="0.25" top="0.75" bottom="0.75" header="0.3" footer="0.3"/>
  <pageSetup paperSize="9" scale="89" fitToHeight="0" orientation="landscape" r:id="rId1"/>
  <rowBreaks count="1" manualBreakCount="1">
    <brk id="30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2</xdr:col>
                    <xdr:colOff>1943100</xdr:colOff>
                    <xdr:row>26</xdr:row>
                    <xdr:rowOff>6350</xdr:rowOff>
                  </from>
                  <to>
                    <xdr:col>3</xdr:col>
                    <xdr:colOff>387350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1</xdr:col>
                    <xdr:colOff>882650</xdr:colOff>
                    <xdr:row>26</xdr:row>
                    <xdr:rowOff>0</xdr:rowOff>
                  </from>
                  <to>
                    <xdr:col>2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4</xdr:col>
                    <xdr:colOff>1784350</xdr:colOff>
                    <xdr:row>26</xdr:row>
                    <xdr:rowOff>6350</xdr:rowOff>
                  </from>
                  <to>
                    <xdr:col>6</xdr:col>
                    <xdr:colOff>476250</xdr:colOff>
                    <xdr:row>26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" name="Check Box 28">
              <controlPr defaultSize="0" autoFill="0" autoLine="0" autoPict="0">
                <anchor moveWithCells="1">
                  <from>
                    <xdr:col>1</xdr:col>
                    <xdr:colOff>508000</xdr:colOff>
                    <xdr:row>30</xdr:row>
                    <xdr:rowOff>44450</xdr:rowOff>
                  </from>
                  <to>
                    <xdr:col>2</xdr:col>
                    <xdr:colOff>1149350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Check Box 29">
              <controlPr defaultSize="0" autoFill="0" autoLine="0" autoPict="0">
                <anchor moveWithCells="1">
                  <from>
                    <xdr:col>3</xdr:col>
                    <xdr:colOff>361950</xdr:colOff>
                    <xdr:row>30</xdr:row>
                    <xdr:rowOff>31750</xdr:rowOff>
                  </from>
                  <to>
                    <xdr:col>5</xdr:col>
                    <xdr:colOff>171450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2</xdr:col>
                    <xdr:colOff>698500</xdr:colOff>
                    <xdr:row>27</xdr:row>
                    <xdr:rowOff>419100</xdr:rowOff>
                  </from>
                  <to>
                    <xdr:col>3</xdr:col>
                    <xdr:colOff>469900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0</xdr:col>
                    <xdr:colOff>1695450</xdr:colOff>
                    <xdr:row>28</xdr:row>
                    <xdr:rowOff>6350</xdr:rowOff>
                  </from>
                  <to>
                    <xdr:col>1</xdr:col>
                    <xdr:colOff>1428750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4</xdr:col>
                    <xdr:colOff>501650</xdr:colOff>
                    <xdr:row>28</xdr:row>
                    <xdr:rowOff>12700</xdr:rowOff>
                  </from>
                  <to>
                    <xdr:col>6</xdr:col>
                    <xdr:colOff>482600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31750</xdr:colOff>
                    <xdr:row>8</xdr:row>
                    <xdr:rowOff>184150</xdr:rowOff>
                  </from>
                  <to>
                    <xdr:col>1</xdr:col>
                    <xdr:colOff>1123950</xdr:colOff>
                    <xdr:row>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31750</xdr:colOff>
                    <xdr:row>8</xdr:row>
                    <xdr:rowOff>6350</xdr:rowOff>
                  </from>
                  <to>
                    <xdr:col>1</xdr:col>
                    <xdr:colOff>1193800</xdr:colOff>
                    <xdr:row>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2</xdr:col>
                    <xdr:colOff>2057400</xdr:colOff>
                    <xdr:row>13</xdr:row>
                    <xdr:rowOff>25400</xdr:rowOff>
                  </from>
                  <to>
                    <xdr:col>4</xdr:col>
                    <xdr:colOff>1003300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5" name="Check Box 44">
              <controlPr defaultSize="0" autoFill="0" autoLine="0" autoPict="0">
                <anchor moveWithCells="1">
                  <from>
                    <xdr:col>1</xdr:col>
                    <xdr:colOff>374650</xdr:colOff>
                    <xdr:row>13</xdr:row>
                    <xdr:rowOff>6350</xdr:rowOff>
                  </from>
                  <to>
                    <xdr:col>2</xdr:col>
                    <xdr:colOff>730250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6" name="Check Box 45">
              <controlPr defaultSize="0" autoFill="0" autoLine="0" autoPict="0">
                <anchor moveWithCells="1">
                  <from>
                    <xdr:col>2</xdr:col>
                    <xdr:colOff>2057400</xdr:colOff>
                    <xdr:row>13</xdr:row>
                    <xdr:rowOff>190500</xdr:rowOff>
                  </from>
                  <to>
                    <xdr:col>4</xdr:col>
                    <xdr:colOff>1003300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7" name="Check Box 46">
              <controlPr defaultSize="0" autoFill="0" autoLine="0" autoPict="0">
                <anchor moveWithCells="1">
                  <from>
                    <xdr:col>1</xdr:col>
                    <xdr:colOff>374650</xdr:colOff>
                    <xdr:row>13</xdr:row>
                    <xdr:rowOff>171450</xdr:rowOff>
                  </from>
                  <to>
                    <xdr:col>2</xdr:col>
                    <xdr:colOff>730250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5</xdr:col>
                    <xdr:colOff>279400</xdr:colOff>
                    <xdr:row>13</xdr:row>
                    <xdr:rowOff>25400</xdr:rowOff>
                  </from>
                  <to>
                    <xdr:col>7</xdr:col>
                    <xdr:colOff>292100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 moveWithCells="1">
                  <from>
                    <xdr:col>5</xdr:col>
                    <xdr:colOff>279400</xdr:colOff>
                    <xdr:row>13</xdr:row>
                    <xdr:rowOff>190500</xdr:rowOff>
                  </from>
                  <to>
                    <xdr:col>7</xdr:col>
                    <xdr:colOff>292100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0" name="Check Box 52">
              <controlPr defaultSize="0" autoFill="0" autoLine="0" autoPict="0">
                <anchor moveWithCells="1">
                  <from>
                    <xdr:col>2</xdr:col>
                    <xdr:colOff>38100</xdr:colOff>
                    <xdr:row>23</xdr:row>
                    <xdr:rowOff>12700</xdr:rowOff>
                  </from>
                  <to>
                    <xdr:col>3</xdr:col>
                    <xdr:colOff>482600</xdr:colOff>
                    <xdr:row>23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3A7DA7B-DA65-44DB-A8FC-519B5143DBF5}">
          <x14:formula1>
            <xm:f>Лист2!$A$1:$A$19</xm:f>
          </x14:formula1>
          <xm:sqref>C9</xm:sqref>
        </x14:dataValidation>
        <x14:dataValidation type="list" allowBlank="1" showInputMessage="1" showErrorMessage="1" xr:uid="{DB774F9C-6117-47AF-8FCF-BEC7B0F2186C}">
          <x14:formula1>
            <xm:f>Лист2!$A$21:$A$23</xm:f>
          </x14:formula1>
          <xm:sqref>B12:C12</xm:sqref>
        </x14:dataValidation>
        <x14:dataValidation type="list" allowBlank="1" showInputMessage="1" showErrorMessage="1" xr:uid="{FCB211D2-8874-448F-B3B3-E727305E939B}">
          <x14:formula1>
            <xm:f>Лист2!$A$25:$A$34</xm:f>
          </x14:formula1>
          <xm:sqref>B16:C16</xm:sqref>
        </x14:dataValidation>
        <x14:dataValidation type="list" allowBlank="1" showInputMessage="1" showErrorMessage="1" xr:uid="{ABFDC92D-38A4-4816-BE42-EA35F14ACC42}">
          <x14:formula1>
            <xm:f>Лист2!$A$36:$A$38</xm:f>
          </x14:formula1>
          <xm:sqref>B13:C13</xm:sqref>
        </x14:dataValidation>
        <x14:dataValidation type="list" allowBlank="1" showInputMessage="1" showErrorMessage="1" xr:uid="{542FE983-8ACC-47D7-BFE9-DF8C4FB6832A}">
          <x14:formula1>
            <xm:f>Лист2!$A$40:$A$45</xm:f>
          </x14:formula1>
          <xm:sqref>B19</xm:sqref>
        </x14:dataValidation>
        <x14:dataValidation type="list" allowBlank="1" showInputMessage="1" showErrorMessage="1" xr:uid="{BD781FBE-20AD-4A3E-A346-F0DC67F52FE6}">
          <x14:formula1>
            <xm:f>Лист2!$A$47:$A$49</xm:f>
          </x14:formula1>
          <xm:sqref>B21:B23</xm:sqref>
        </x14:dataValidation>
        <x14:dataValidation type="list" allowBlank="1" showInputMessage="1" showErrorMessage="1" xr:uid="{ACF348A6-1231-4F68-8BD3-239AD17EA972}">
          <x14:formula1>
            <xm:f>Лист2!$A$51:$A$53</xm:f>
          </x14:formula1>
          <xm:sqref>B20</xm:sqref>
        </x14:dataValidation>
        <x14:dataValidation type="list" allowBlank="1" showInputMessage="1" showErrorMessage="1" xr:uid="{91D38B8E-CDA7-4EB2-8B43-AFA522EF8E28}">
          <x14:formula1>
            <xm:f>Лист2!$A$90:$A$94</xm:f>
          </x14:formula1>
          <xm:sqref>B20</xm:sqref>
        </x14:dataValidation>
        <x14:dataValidation type="list" allowBlank="1" showInputMessage="1" showErrorMessage="1" xr:uid="{80B67EF2-7B57-4514-8778-8DB9E44029B4}">
          <x14:formula1>
            <xm:f>Лист2!$A$66:$A$72</xm:f>
          </x14:formula1>
          <xm:sqref>B26</xm:sqref>
        </x14:dataValidation>
        <x14:dataValidation type="list" allowBlank="1" showInputMessage="1" showErrorMessage="1" xr:uid="{C51F38DA-DA94-4B2C-A755-77AA59E9B736}">
          <x14:formula1>
            <xm:f>Лист2!$A$62:$A$65</xm:f>
          </x14:formula1>
          <xm:sqref>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6E149-4E3E-422B-9C80-AADD39B3FE1D}">
  <dimension ref="A1:A94"/>
  <sheetViews>
    <sheetView topLeftCell="A92" zoomScale="85" zoomScaleNormal="85" workbookViewId="0">
      <selection activeCell="A96" sqref="A96"/>
    </sheetView>
  </sheetViews>
  <sheetFormatPr defaultRowHeight="14.45"/>
  <cols>
    <col min="1" max="1" width="14.5703125" customWidth="1"/>
  </cols>
  <sheetData>
    <row r="1" spans="1:1">
      <c r="A1" s="2" t="s">
        <v>49</v>
      </c>
    </row>
    <row r="2" spans="1:1">
      <c r="A2" s="2" t="s">
        <v>50</v>
      </c>
    </row>
    <row r="3" spans="1:1">
      <c r="A3" s="2" t="s">
        <v>51</v>
      </c>
    </row>
    <row r="4" spans="1:1">
      <c r="A4" s="2" t="s">
        <v>52</v>
      </c>
    </row>
    <row r="5" spans="1:1">
      <c r="A5" s="2" t="s">
        <v>53</v>
      </c>
    </row>
    <row r="6" spans="1:1">
      <c r="A6" s="2" t="s">
        <v>54</v>
      </c>
    </row>
    <row r="7" spans="1:1">
      <c r="A7" s="2" t="s">
        <v>55</v>
      </c>
    </row>
    <row r="8" spans="1:1">
      <c r="A8" s="2" t="s">
        <v>56</v>
      </c>
    </row>
    <row r="9" spans="1:1">
      <c r="A9" s="2" t="s">
        <v>57</v>
      </c>
    </row>
    <row r="10" spans="1:1">
      <c r="A10" s="2" t="s">
        <v>58</v>
      </c>
    </row>
    <row r="11" spans="1:1">
      <c r="A11" s="2" t="s">
        <v>59</v>
      </c>
    </row>
    <row r="12" spans="1:1">
      <c r="A12" s="2" t="s">
        <v>60</v>
      </c>
    </row>
    <row r="13" spans="1:1">
      <c r="A13" s="2" t="s">
        <v>61</v>
      </c>
    </row>
    <row r="14" spans="1:1">
      <c r="A14" s="2" t="s">
        <v>62</v>
      </c>
    </row>
    <row r="15" spans="1:1">
      <c r="A15" s="2" t="s">
        <v>63</v>
      </c>
    </row>
    <row r="16" spans="1:1">
      <c r="A16" s="2" t="s">
        <v>64</v>
      </c>
    </row>
    <row r="17" spans="1:1">
      <c r="A17" s="2" t="s">
        <v>65</v>
      </c>
    </row>
    <row r="18" spans="1:1">
      <c r="A18" s="2" t="s">
        <v>66</v>
      </c>
    </row>
    <row r="19" spans="1:1">
      <c r="A19" s="2" t="s">
        <v>14</v>
      </c>
    </row>
    <row r="21" spans="1:1">
      <c r="A21" s="2" t="s">
        <v>67</v>
      </c>
    </row>
    <row r="22" spans="1:1">
      <c r="A22" s="2" t="s">
        <v>68</v>
      </c>
    </row>
    <row r="23" spans="1:1">
      <c r="A23" s="2" t="s">
        <v>14</v>
      </c>
    </row>
    <row r="25" spans="1:1">
      <c r="A25" s="2" t="s">
        <v>69</v>
      </c>
    </row>
    <row r="26" spans="1:1">
      <c r="A26" s="2" t="s">
        <v>70</v>
      </c>
    </row>
    <row r="27" spans="1:1">
      <c r="A27" s="2" t="s">
        <v>71</v>
      </c>
    </row>
    <row r="28" spans="1:1">
      <c r="A28" s="2" t="s">
        <v>72</v>
      </c>
    </row>
    <row r="29" spans="1:1">
      <c r="A29" s="2" t="s">
        <v>73</v>
      </c>
    </row>
    <row r="30" spans="1:1">
      <c r="A30" s="2" t="s">
        <v>74</v>
      </c>
    </row>
    <row r="31" spans="1:1">
      <c r="A31" s="2" t="s">
        <v>75</v>
      </c>
    </row>
    <row r="32" spans="1:1">
      <c r="A32" s="2" t="s">
        <v>76</v>
      </c>
    </row>
    <row r="33" spans="1:1">
      <c r="A33" s="2" t="s">
        <v>66</v>
      </c>
    </row>
    <row r="34" spans="1:1">
      <c r="A34" s="2" t="s">
        <v>14</v>
      </c>
    </row>
    <row r="36" spans="1:1">
      <c r="A36" s="2" t="s">
        <v>77</v>
      </c>
    </row>
    <row r="37" spans="1:1">
      <c r="A37" s="2" t="s">
        <v>39</v>
      </c>
    </row>
    <row r="38" spans="1:1">
      <c r="A38" s="2" t="s">
        <v>14</v>
      </c>
    </row>
    <row r="40" spans="1:1">
      <c r="A40" s="2" t="s">
        <v>78</v>
      </c>
    </row>
    <row r="41" spans="1:1">
      <c r="A41" s="2" t="s">
        <v>79</v>
      </c>
    </row>
    <row r="42" spans="1:1">
      <c r="A42" s="2" t="s">
        <v>80</v>
      </c>
    </row>
    <row r="43" spans="1:1">
      <c r="A43" s="2" t="s">
        <v>81</v>
      </c>
    </row>
    <row r="44" spans="1:1">
      <c r="A44" s="2" t="s">
        <v>82</v>
      </c>
    </row>
    <row r="45" spans="1:1">
      <c r="A45" s="2" t="s">
        <v>14</v>
      </c>
    </row>
    <row r="47" spans="1:1">
      <c r="A47" s="2" t="s">
        <v>77</v>
      </c>
    </row>
    <row r="48" spans="1:1">
      <c r="A48" s="2" t="s">
        <v>39</v>
      </c>
    </row>
    <row r="49" spans="1:1">
      <c r="A49" s="2" t="s">
        <v>14</v>
      </c>
    </row>
    <row r="51" spans="1:1">
      <c r="A51" s="2" t="s">
        <v>77</v>
      </c>
    </row>
    <row r="52" spans="1:1">
      <c r="A52" s="2" t="s">
        <v>39</v>
      </c>
    </row>
    <row r="53" spans="1:1">
      <c r="A53" s="2" t="s">
        <v>14</v>
      </c>
    </row>
    <row r="54" spans="1:1">
      <c r="A54" s="2" t="s">
        <v>83</v>
      </c>
    </row>
    <row r="55" spans="1:1">
      <c r="A55" s="2" t="s">
        <v>84</v>
      </c>
    </row>
    <row r="56" spans="1:1">
      <c r="A56" s="2" t="s">
        <v>85</v>
      </c>
    </row>
    <row r="57" spans="1:1">
      <c r="A57" s="2" t="s">
        <v>14</v>
      </c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 t="s">
        <v>86</v>
      </c>
    </row>
    <row r="63" spans="1:1">
      <c r="A63" s="2" t="s">
        <v>87</v>
      </c>
    </row>
    <row r="64" spans="1:1">
      <c r="A64" s="2" t="s">
        <v>66</v>
      </c>
    </row>
    <row r="65" spans="1:1">
      <c r="A65" s="2" t="s">
        <v>14</v>
      </c>
    </row>
    <row r="66" spans="1:1">
      <c r="A66" s="2" t="s">
        <v>88</v>
      </c>
    </row>
    <row r="67" spans="1:1">
      <c r="A67" s="2" t="s">
        <v>89</v>
      </c>
    </row>
    <row r="68" spans="1:1">
      <c r="A68" s="2" t="s">
        <v>90</v>
      </c>
    </row>
    <row r="69" spans="1:1">
      <c r="A69" s="2" t="s">
        <v>91</v>
      </c>
    </row>
    <row r="70" spans="1:1">
      <c r="A70" s="2" t="s">
        <v>92</v>
      </c>
    </row>
    <row r="71" spans="1:1">
      <c r="A71" s="2" t="s">
        <v>93</v>
      </c>
    </row>
    <row r="72" spans="1:1">
      <c r="A72" s="2" t="s">
        <v>14</v>
      </c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 t="s">
        <v>94</v>
      </c>
    </row>
    <row r="78" spans="1:1">
      <c r="A78" s="2" t="s">
        <v>39</v>
      </c>
    </row>
    <row r="79" spans="1:1">
      <c r="A79" s="2" t="s">
        <v>14</v>
      </c>
    </row>
    <row r="80" spans="1:1">
      <c r="A80" s="2" t="s">
        <v>95</v>
      </c>
    </row>
    <row r="81" spans="1:1">
      <c r="A81" s="2" t="s">
        <v>96</v>
      </c>
    </row>
    <row r="82" spans="1:1">
      <c r="A82" s="2" t="s">
        <v>97</v>
      </c>
    </row>
    <row r="83" spans="1:1">
      <c r="A83" s="2" t="s">
        <v>66</v>
      </c>
    </row>
    <row r="84" spans="1:1">
      <c r="A84" s="2" t="s">
        <v>14</v>
      </c>
    </row>
    <row r="85" spans="1:1">
      <c r="A85" s="2"/>
    </row>
    <row r="86" spans="1:1">
      <c r="A86" s="2" t="s">
        <v>98</v>
      </c>
    </row>
    <row r="87" spans="1:1">
      <c r="A87" s="2" t="s">
        <v>99</v>
      </c>
    </row>
    <row r="88" spans="1:1">
      <c r="A88" s="2" t="s">
        <v>66</v>
      </c>
    </row>
    <row r="89" spans="1:1">
      <c r="A89" s="2" t="s">
        <v>14</v>
      </c>
    </row>
    <row r="90" spans="1:1">
      <c r="A90" s="2" t="s">
        <v>100</v>
      </c>
    </row>
    <row r="91" spans="1:1">
      <c r="A91" s="2" t="s">
        <v>101</v>
      </c>
    </row>
    <row r="92" spans="1:1">
      <c r="A92" s="2" t="s">
        <v>102</v>
      </c>
    </row>
    <row r="93" spans="1:1">
      <c r="A93" s="2" t="s">
        <v>93</v>
      </c>
    </row>
    <row r="94" spans="1:1">
      <c r="A94" s="2" t="s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ekhar</dc:creator>
  <cp:keywords/>
  <dc:description/>
  <cp:lastModifiedBy>Дмитрий Голиков</cp:lastModifiedBy>
  <cp:revision/>
  <dcterms:created xsi:type="dcterms:W3CDTF">2015-06-05T18:19:34Z</dcterms:created>
  <dcterms:modified xsi:type="dcterms:W3CDTF">2026-07-16T04:15:29Z</dcterms:modified>
  <cp:category/>
  <cp:contentStatus/>
</cp:coreProperties>
</file>